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7" activeTab="1"/>
  </bookViews>
  <sheets>
    <sheet name="diametre pneu" sheetId="1" r:id="rId1"/>
    <sheet name="montages connus" sheetId="2" r:id="rId2"/>
  </sheets>
  <definedNames/>
  <calcPr fullCalcOnLoad="1"/>
</workbook>
</file>

<file path=xl/sharedStrings.xml><?xml version="1.0" encoding="utf-8"?>
<sst xmlns="http://schemas.openxmlformats.org/spreadsheetml/2006/main" count="107" uniqueCount="70">
  <si>
    <t>Ø Jante :</t>
  </si>
  <si>
    <t>Origine 4 trous :</t>
  </si>
  <si>
    <t>4 "  ET 34 </t>
  </si>
  <si>
    <t>Fuchs deep AV</t>
  </si>
  <si>
    <t>5,5 " ET 42</t>
  </si>
  <si>
    <t>Fuchs deep AR</t>
  </si>
  <si>
    <t>6 " ET 36</t>
  </si>
  <si>
    <t>Pseudo</t>
  </si>
  <si>
    <t>Année</t>
  </si>
  <si>
    <t>AVANT</t>
  </si>
  <si>
    <t>ARRIERE</t>
  </si>
  <si>
    <t>Source</t>
  </si>
  <si>
    <t>+ Infos Montage</t>
  </si>
  <si>
    <t>L. Jante</t>
  </si>
  <si>
    <t>Ø Jante.</t>
  </si>
  <si>
    <t>L Pneu</t>
  </si>
  <si>
    <t>H. Pneu</t>
  </si>
  <si>
    <t>Ø Pneu</t>
  </si>
  <si>
    <t>Pneu</t>
  </si>
  <si>
    <t>56Blitz</t>
  </si>
  <si>
    <t>Lien</t>
  </si>
  <si>
    <t>Late flat Fuchs, Swap to early, short axles/tubes. + 8mm spacers</t>
  </si>
  <si>
    <t>63ghia</t>
  </si>
  <si>
    <t>Contipro Contact</t>
  </si>
  <si>
    <t xml:space="preserve">narrowed beam, stock spindles, stock rear height. </t>
  </si>
  <si>
    <t>6ghia9</t>
  </si>
  <si>
    <t>Smart</t>
  </si>
  <si>
    <t>Black-inc</t>
  </si>
  <si>
    <t>Bones 53</t>
  </si>
  <si>
    <t xml:space="preserve"> Train raccourci ½ pouce de chaque coté</t>
  </si>
  <si>
    <t>Bug1302</t>
  </si>
  <si>
    <t>Vredestein</t>
  </si>
  <si>
    <t>Blog</t>
  </si>
  <si>
    <t>Train AV rétréci 2 pouces, Freins 944</t>
  </si>
  <si>
    <t>Edcraig</t>
  </si>
  <si>
    <t>Elviscox54</t>
  </si>
  <si>
    <t>Frank and Beans</t>
  </si>
  <si>
    <t>Firestone F560</t>
  </si>
  <si>
    <t>Firestone TZ300</t>
  </si>
  <si>
    <t>ET45 AV et AR. Train AV raccourci 8cm, AR : voie étroite + cales de 20mm</t>
  </si>
  <si>
    <t>Jasonscool</t>
  </si>
  <si>
    <t>Train AV raccourci 3 pouces, fusées dec.</t>
  </si>
  <si>
    <t>Jay Dee 101</t>
  </si>
  <si>
    <t>Junior</t>
  </si>
  <si>
    <t>Droppé 1 cran AR, qq cm AV</t>
  </si>
  <si>
    <t>Karmontagne</t>
  </si>
  <si>
    <t>Michelin</t>
  </si>
  <si>
    <t>(infos par email)</t>
  </si>
  <si>
    <t>KG Roquefort les Pins</t>
  </si>
  <si>
    <t>Federal SS 595</t>
  </si>
  <si>
    <t>(Vu à la Bourse de Roquefort)</t>
  </si>
  <si>
    <t>Longmans</t>
  </si>
  <si>
    <t>Deep Fuchs, Train AV raccourci 6cm</t>
  </si>
  <si>
    <t>PatKG</t>
  </si>
  <si>
    <t>Bridgestone B340</t>
  </si>
  <si>
    <t>P6000</t>
  </si>
  <si>
    <t>Rich's 50</t>
  </si>
  <si>
    <t>Rusty</t>
  </si>
  <si>
    <t>Train AV raccourci 2cm par coté</t>
  </si>
  <si>
    <t>Scottz</t>
  </si>
  <si>
    <t>Conti Contact 2</t>
  </si>
  <si>
    <t>flat four fuch with 4 1/2 BS</t>
  </si>
  <si>
    <t>Selwood</t>
  </si>
  <si>
    <t>Train AV d'origine, fusées dec., un cran AR</t>
  </si>
  <si>
    <t>Sogi99</t>
  </si>
  <si>
    <t>Fusées dec CB, 2 crans AR, train raccourci 4 pouces.</t>
  </si>
  <si>
    <t>Tom Roger Berg</t>
  </si>
  <si>
    <t>Mango green '60 (vu sur Facebook « Karmann Ghia World Club »)</t>
  </si>
  <si>
    <t>Volkstuning</t>
  </si>
  <si>
    <t xml:space="preserve">Ye Old Kraut Burner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</si>
</sst>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1" fillId="0" borderId="2" xfId="0" applyFont="1" applyBorder="1" applyAlignment="1">
      <alignment/>
    </xf>
    <xf numFmtId="164" fontId="1" fillId="2" borderId="0" xfId="0" applyFont="1" applyFill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2" xfId="0" applyBorder="1" applyAlignment="1">
      <alignment horizontal="center"/>
    </xf>
    <xf numFmtId="165" fontId="0" fillId="0" borderId="0" xfId="0" applyNumberFormat="1" applyAlignment="1">
      <alignment/>
    </xf>
    <xf numFmtId="165" fontId="0" fillId="3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5" fontId="0" fillId="3" borderId="0" xfId="0" applyNumberFormat="1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3" fillId="2" borderId="4" xfId="0" applyFont="1" applyFill="1" applyBorder="1" applyAlignment="1">
      <alignment horizontal="center" vertical="center"/>
    </xf>
    <xf numFmtId="164" fontId="3" fillId="4" borderId="4" xfId="0" applyFont="1" applyFill="1" applyBorder="1" applyAlignment="1">
      <alignment horizontal="center"/>
    </xf>
    <xf numFmtId="164" fontId="3" fillId="5" borderId="4" xfId="0" applyFont="1" applyFill="1" applyBorder="1" applyAlignment="1">
      <alignment horizontal="center"/>
    </xf>
    <xf numFmtId="164" fontId="3" fillId="6" borderId="4" xfId="0" applyFont="1" applyFill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2" borderId="0" xfId="0" applyFont="1" applyFill="1" applyAlignment="1">
      <alignment horizontal="center"/>
    </xf>
    <xf numFmtId="164" fontId="4" fillId="4" borderId="0" xfId="0" applyFont="1" applyFill="1" applyAlignment="1">
      <alignment/>
    </xf>
    <xf numFmtId="165" fontId="4" fillId="4" borderId="0" xfId="0" applyNumberFormat="1" applyFont="1" applyFill="1" applyAlignment="1">
      <alignment/>
    </xf>
    <xf numFmtId="164" fontId="4" fillId="5" borderId="0" xfId="0" applyFont="1" applyFill="1" applyAlignment="1">
      <alignment/>
    </xf>
    <xf numFmtId="165" fontId="4" fillId="5" borderId="0" xfId="0" applyNumberFormat="1" applyFont="1" applyFill="1" applyAlignment="1">
      <alignment/>
    </xf>
    <xf numFmtId="164" fontId="5" fillId="0" borderId="0" xfId="0" applyFont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Alignment="1">
      <alignment horizontal="left"/>
    </xf>
    <xf numFmtId="164" fontId="0" fillId="4" borderId="0" xfId="0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-look.no/lounge/index.php/topic,18025.msg258678.html#msg258678" TargetMode="External" /><Relationship Id="rId2" Type="http://schemas.openxmlformats.org/officeDocument/2006/relationships/hyperlink" Target="http://www.thesamba.com/vw/forum/viewtopic.php?t=299926&amp;postdays=0&amp;postorder=asc&amp;start=80#5856359" TargetMode="External" /><Relationship Id="rId3" Type="http://schemas.openxmlformats.org/officeDocument/2006/relationships/hyperlink" Target="http://www.thesamba.com/vw/forum/viewtopic.php?t=343754#3627018" TargetMode="External" /><Relationship Id="rId4" Type="http://schemas.openxmlformats.org/officeDocument/2006/relationships/hyperlink" Target="http://www.thesamba.com/vw/forum/viewtopic.php?p=2746591&amp;highlight=fuchs#2746591" TargetMode="External" /><Relationship Id="rId5" Type="http://schemas.openxmlformats.org/officeDocument/2006/relationships/hyperlink" Target="http://www.thesamba.com/vw/forum/viewtopic.php?t=386683&amp;highlight=#4200838" TargetMode="External" /><Relationship Id="rId6" Type="http://schemas.openxmlformats.org/officeDocument/2006/relationships/hyperlink" Target="http://www.thesamba.com/vw/forum/viewtopic.php?p=3941089#3941089" TargetMode="External" /><Relationship Id="rId7" Type="http://schemas.openxmlformats.org/officeDocument/2006/relationships/hyperlink" Target="http://karmann-ghia-pigalle.blogspot.fr/" TargetMode="External" /><Relationship Id="rId8" Type="http://schemas.openxmlformats.org/officeDocument/2006/relationships/hyperlink" Target="http://cal-look.no/lounge/index.php/topic,18025.msg258583.html#msg258583" TargetMode="External" /><Relationship Id="rId9" Type="http://schemas.openxmlformats.org/officeDocument/2006/relationships/hyperlink" Target="http://forumkarmannghia.forum-actif.net/t5p3-kg-1959-originaire-d-allemagne#18" TargetMode="External" /><Relationship Id="rId10" Type="http://schemas.openxmlformats.org/officeDocument/2006/relationships/hyperlink" Target="http://forumkarmannghia.forum-actif.net/t1626p15-taille-de-pneus-sur-jante-en-55#22081" TargetMode="External" /><Relationship Id="rId11" Type="http://schemas.openxmlformats.org/officeDocument/2006/relationships/hyperlink" Target="http://www.thesamba.com/vw/forum/viewtopic.php?t=299926&amp;postdays=0&amp;postorder=asc&amp;start=60#5513115" TargetMode="External" /><Relationship Id="rId12" Type="http://schemas.openxmlformats.org/officeDocument/2006/relationships/hyperlink" Target="http://www.thesamba.com/vw/forum/viewtopic.php?t=240711&amp;postdays=0&amp;postorder=asc&amp;start=500#5722669" TargetMode="External" /><Relationship Id="rId13" Type="http://schemas.openxmlformats.org/officeDocument/2006/relationships/hyperlink" Target="http://www.thesamba.com/vw/forum/viewtopic.php?t=240711&amp;postdays=0&amp;postorder=asc&amp;start=440#5415436" TargetMode="External" /><Relationship Id="rId14" Type="http://schemas.openxmlformats.org/officeDocument/2006/relationships/hyperlink" Target="http://forumkarmannghia.forum-actif.net/t4043p75-mon-nouveau-kg-ll-bientot-au-pays-de-la-tome-de-savoie#65889" TargetMode="External" /><Relationship Id="rId15" Type="http://schemas.openxmlformats.org/officeDocument/2006/relationships/hyperlink" Target="http://forumkarmannghia.forum-actif.net/t1989p30-montage-fuchs-qu-est-ce-qui-passe#79284" TargetMode="External" /><Relationship Id="rId16" Type="http://schemas.openxmlformats.org/officeDocument/2006/relationships/hyperlink" Target="http://forumkarmannghia.forum-actif.net/t1989-montage-fuchs-qu-est-ce-qui-passe#28175" TargetMode="External" /><Relationship Id="rId17" Type="http://schemas.openxmlformats.org/officeDocument/2006/relationships/hyperlink" Target="http://forumkarmannghia.forum-actif.net/t4043p75-mon-nouveau-kg-ll-bientot-au-pays-de-la-tome-de-savoie#65853" TargetMode="External" /><Relationship Id="rId18" Type="http://schemas.openxmlformats.org/officeDocument/2006/relationships/hyperlink" Target="http://www.thesamba.com/vw/forum/viewtopic.php?t=520551#6158409" TargetMode="External" /><Relationship Id="rId19" Type="http://schemas.openxmlformats.org/officeDocument/2006/relationships/hyperlink" Target="http://volkswagen.talkwhat.com/view/qYeiCoQgAiCoEmNXbU.html" TargetMode="External" /><Relationship Id="rId20" Type="http://schemas.openxmlformats.org/officeDocument/2006/relationships/hyperlink" Target="http://www.thesamba.com/vw//forum/viewtopic.php?p=6158473&amp;highlight=#6158473" TargetMode="External" /><Relationship Id="rId21" Type="http://schemas.openxmlformats.org/officeDocument/2006/relationships/hyperlink" Target="http://www.thesamba.com/vw/forum/viewtopic.php?p=4339710&amp;highlight=#4339710" TargetMode="External" /><Relationship Id="rId22" Type="http://schemas.openxmlformats.org/officeDocument/2006/relationships/hyperlink" Target="http://www.facebook.com/photo.php?fbid=10151180641391347&amp;set=o.432773196749930&amp;type=1&amp;relevant_count=1&amp;ref=nf" TargetMode="External" /><Relationship Id="rId23" Type="http://schemas.openxmlformats.org/officeDocument/2006/relationships/hyperlink" Target="http://volkstuning-4sale.blogspot.fr/2010/02/66-karmann-ghia_12.html" TargetMode="External" /><Relationship Id="rId24" Type="http://schemas.openxmlformats.org/officeDocument/2006/relationships/hyperlink" Target="http://www.thesamba.com/vw/forum/viewtopic.php?t=299926&amp;postdays=0&amp;postorder=asc&amp;start=20#535464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9"/>
  <sheetViews>
    <sheetView workbookViewId="0" topLeftCell="A1">
      <selection activeCell="I8" sqref="I8"/>
    </sheetView>
  </sheetViews>
  <sheetFormatPr defaultColWidth="12.57421875" defaultRowHeight="12.75"/>
  <cols>
    <col min="1" max="1" width="4.00390625" style="0" customWidth="1"/>
    <col min="2" max="2" width="14.28125" style="0" customWidth="1"/>
    <col min="3" max="3" width="4.8515625" style="0" customWidth="1"/>
    <col min="4" max="4" width="3.421875" style="1" customWidth="1"/>
    <col min="5" max="17" width="8.28125" style="0" customWidth="1"/>
    <col min="18" max="16384" width="11.57421875" style="0" customWidth="1"/>
  </cols>
  <sheetData>
    <row r="3" spans="2:17" s="2" customFormat="1" ht="12.75">
      <c r="B3" s="3" t="s">
        <v>0</v>
      </c>
      <c r="C3" s="4"/>
      <c r="D3" s="5"/>
      <c r="E3" s="5">
        <v>145</v>
      </c>
      <c r="F3" s="5">
        <v>150</v>
      </c>
      <c r="G3" s="5">
        <v>155</v>
      </c>
      <c r="H3" s="5">
        <v>160</v>
      </c>
      <c r="I3" s="5">
        <v>165</v>
      </c>
      <c r="J3" s="5">
        <v>170</v>
      </c>
      <c r="K3" s="5">
        <v>175</v>
      </c>
      <c r="L3" s="5">
        <v>180</v>
      </c>
      <c r="M3" s="5">
        <v>185</v>
      </c>
      <c r="N3" s="5">
        <v>190</v>
      </c>
      <c r="O3" s="5">
        <v>195</v>
      </c>
      <c r="P3" s="5">
        <v>200</v>
      </c>
      <c r="Q3" s="5">
        <v>205</v>
      </c>
    </row>
    <row r="4" spans="2:17" ht="12.75">
      <c r="B4" s="6">
        <v>15</v>
      </c>
      <c r="C4" s="7"/>
      <c r="D4" s="5">
        <v>45</v>
      </c>
      <c r="E4" s="8">
        <f>(B4*25.4)+(2*E3*D4/100)</f>
        <v>511.5</v>
      </c>
      <c r="F4" s="8">
        <f>(B4*25.4)+(2*F3*D4/100)</f>
        <v>516</v>
      </c>
      <c r="G4" s="8">
        <f>(B4*25.4)+(2*G3*D4/100)</f>
        <v>520.5</v>
      </c>
      <c r="H4" s="8">
        <f>(B4*25.4)+(2*H3*D4/100)</f>
        <v>525</v>
      </c>
      <c r="I4" s="8">
        <f>(B4*25.4)+(2*I3*D4/100)</f>
        <v>529.5</v>
      </c>
      <c r="J4" s="8">
        <f>(B4*25.4)+(2*J3*D4/100)</f>
        <v>534</v>
      </c>
      <c r="K4" s="8">
        <f>(B4*25.4)+(2*K3*D4/100)</f>
        <v>538.5</v>
      </c>
      <c r="L4" s="8">
        <f>(B4*25.4)+(2*L3*D4/100)</f>
        <v>543</v>
      </c>
      <c r="M4" s="8">
        <f>(B4*25.4)+(2*M3*D4/100)</f>
        <v>547.5</v>
      </c>
      <c r="N4" s="8">
        <f>(B4*25.4)+(2*N3*D4/100)</f>
        <v>552</v>
      </c>
      <c r="O4" s="8">
        <f>(B4*25.4)+(2*O3*D4/100)</f>
        <v>556.5</v>
      </c>
      <c r="P4" s="8">
        <f>(B4*25.4)+(2*P3*D4/100)</f>
        <v>561</v>
      </c>
      <c r="Q4" s="8">
        <f>(B4*25.4)+(2*Q3*D4/100)</f>
        <v>565.5</v>
      </c>
    </row>
    <row r="5" spans="4:17" ht="12.75">
      <c r="D5" s="5">
        <v>50</v>
      </c>
      <c r="E5" s="9">
        <f>(B4*25.4)+(2*E3*D5/100)</f>
        <v>526</v>
      </c>
      <c r="F5" s="9">
        <f>(B4*25.4)+(2*F3*D5/100)</f>
        <v>531</v>
      </c>
      <c r="G5" s="9">
        <f>(B4*25.4)+(2*G3*D5/100)</f>
        <v>536</v>
      </c>
      <c r="H5" s="9">
        <f>(B4*25.4)+(2*H3*D5/100)</f>
        <v>541</v>
      </c>
      <c r="I5" s="9">
        <f>(B4*25.4)+(2*I3*D5/100)</f>
        <v>546</v>
      </c>
      <c r="J5" s="9">
        <f>(B4*25.4)+(2*J3*D5/100)</f>
        <v>551</v>
      </c>
      <c r="K5" s="9">
        <f>(B4*25.4)+(2*K3*D5/100)</f>
        <v>556</v>
      </c>
      <c r="L5" s="9">
        <f>(B4*25.4)+(2*L3*D5/100)</f>
        <v>561</v>
      </c>
      <c r="M5" s="9">
        <f>(B4*25.4)+(2*M3*D5/100)</f>
        <v>566</v>
      </c>
      <c r="N5" s="9">
        <f>(B4*25.4)+(2*N3*D5/100)</f>
        <v>571</v>
      </c>
      <c r="O5" s="9">
        <f>(B4*25.4)+(2*O3*D5/100)</f>
        <v>576</v>
      </c>
      <c r="P5" s="9">
        <f>(B4*25.4)+(2*P3*D5/100)</f>
        <v>581</v>
      </c>
      <c r="Q5" s="9">
        <f>(B4*25.4)+(2*Q3*D5/100)</f>
        <v>586</v>
      </c>
    </row>
    <row r="6" spans="4:17" ht="12.75">
      <c r="D6" s="5">
        <v>55</v>
      </c>
      <c r="E6" s="8">
        <f>(B4*25.4)+(2*E3*D6/100)</f>
        <v>540.5</v>
      </c>
      <c r="F6" s="8">
        <f>(B4*25.4)+(2*F3*D6/100)</f>
        <v>546</v>
      </c>
      <c r="G6" s="8">
        <f>(B4*25.4)+(2*G3*D6/100)</f>
        <v>551.5</v>
      </c>
      <c r="H6" s="8">
        <f>(B4*25.4)+(2*H3*D6/100)</f>
        <v>557</v>
      </c>
      <c r="I6" s="10">
        <f>(B4*25.4)+(2*I3*D6/100)</f>
        <v>562.5</v>
      </c>
      <c r="J6" s="8">
        <f>(B4*25.4)+(2*J3*D6/100)</f>
        <v>568</v>
      </c>
      <c r="K6" s="8">
        <f>(B4*25.4)+(2*K3*D6/100)</f>
        <v>573.5</v>
      </c>
      <c r="L6" s="8">
        <f>(B4*25.4)+(2*L3*D6/100)</f>
        <v>579</v>
      </c>
      <c r="M6" s="8">
        <f>(B4*25.4)+(2*M3*D6/100)</f>
        <v>584.5</v>
      </c>
      <c r="N6" s="8">
        <f>(B4*25.4)+(2*N3*D6/100)</f>
        <v>590</v>
      </c>
      <c r="O6" s="8">
        <f>(B4*25.4)+(2*O3*D6/100)</f>
        <v>595.5</v>
      </c>
      <c r="P6" s="8">
        <f>(B4*25.4)+(2*P3*D6/100)</f>
        <v>601</v>
      </c>
      <c r="Q6" s="8">
        <f>(B4*25.4)+(2*Q3*D6/100)</f>
        <v>606.5</v>
      </c>
    </row>
    <row r="7" spans="4:17" ht="12.75">
      <c r="D7" s="5">
        <v>60</v>
      </c>
      <c r="E7" s="11">
        <f>(B4*25.4)+(2*E3*D7/100)</f>
        <v>555</v>
      </c>
      <c r="F7" s="9">
        <f>(B4*25.4)+(2*3*D7/100)</f>
        <v>384.6</v>
      </c>
      <c r="G7" s="9">
        <f>(B4*25.4)+(2*G3*D7/100)</f>
        <v>567</v>
      </c>
      <c r="H7" s="9">
        <f>(B4*25.4)+(2*H3*D7/100)</f>
        <v>573</v>
      </c>
      <c r="I7" s="9">
        <f>(B4*25.4)+(2*I3*D7/100)</f>
        <v>579</v>
      </c>
      <c r="J7" s="9">
        <f>(B4*25.4)+(2*J3*D7/100)</f>
        <v>585</v>
      </c>
      <c r="K7" s="9">
        <f>(B4*25.4)+(2*K3*D7/100)</f>
        <v>591</v>
      </c>
      <c r="L7" s="9">
        <f>(B4*25.4)+(2*L3*D7/100)</f>
        <v>597</v>
      </c>
      <c r="M7" s="9">
        <f>(B4*25.4)+(2*M3*D7/100)</f>
        <v>603</v>
      </c>
      <c r="N7" s="9">
        <f>(B4*25.4)+(2*N3*D7/100)</f>
        <v>609</v>
      </c>
      <c r="O7" s="9">
        <f>(B4*25.4)+(2*O3*D7/100)</f>
        <v>615</v>
      </c>
      <c r="P7" s="9">
        <f>(B4*25.4)+(2*P3*D7/100)</f>
        <v>621</v>
      </c>
      <c r="Q7" s="9">
        <f>(B4*25.4)+(2*Q3*D7/100)</f>
        <v>627</v>
      </c>
    </row>
    <row r="8" spans="4:17" ht="12.75">
      <c r="D8" s="5">
        <v>65</v>
      </c>
      <c r="E8" s="8">
        <f>(B4*25.4)+(2*E3*D8/100)</f>
        <v>569.5</v>
      </c>
      <c r="F8" s="8">
        <f>(B4*25.4)+(2*F3*D8/100)</f>
        <v>576</v>
      </c>
      <c r="G8" s="8">
        <f>(B4*25.4)+(2*G3*D8/100)</f>
        <v>582.5</v>
      </c>
      <c r="H8" s="8">
        <f>(B4*25.4)+(2*H3*D8/100)</f>
        <v>589</v>
      </c>
      <c r="I8" s="8">
        <f>(B4*25.4)+(2*I3*D8/100)</f>
        <v>595.5</v>
      </c>
      <c r="J8" s="8">
        <f>(B4*25.4)+(2*J3*D8/100)</f>
        <v>602</v>
      </c>
      <c r="K8" s="8">
        <f>(B4*25.4)+(2*K3*D8/100)</f>
        <v>608.5</v>
      </c>
      <c r="L8" s="8">
        <f>(B4*25.4)+(2*L3*D8/100)</f>
        <v>615</v>
      </c>
      <c r="M8" s="8">
        <f>(B4*25.4)+(2*M3*D8/100)</f>
        <v>621.5</v>
      </c>
      <c r="N8" s="8">
        <f>(B4*25.4)+(2*N3*D8/100)</f>
        <v>628</v>
      </c>
      <c r="O8" s="8">
        <f>(B4*25.4)+(2*O3*D8/100)</f>
        <v>634.5</v>
      </c>
      <c r="P8" s="8">
        <f>(B4*25.4)+(2*P3*D8/100)</f>
        <v>641</v>
      </c>
      <c r="Q8" s="8">
        <f>(B4*25.4)+(2*Q3*D8/100)</f>
        <v>647.5</v>
      </c>
    </row>
    <row r="9" spans="4:17" ht="12.75">
      <c r="D9" s="5">
        <v>70</v>
      </c>
      <c r="E9" s="9">
        <f>(B4*25.4)+(2*E3*D9/100)</f>
        <v>584</v>
      </c>
      <c r="F9" s="9">
        <f>(B4*25.4)+(2*F3*D9/100)</f>
        <v>591</v>
      </c>
      <c r="G9" s="9">
        <f>(B4*25.4)+(2*G3*D9/100)</f>
        <v>598</v>
      </c>
      <c r="H9" s="9">
        <f>(B4*25.4)+(2*H3*D9/100)</f>
        <v>605</v>
      </c>
      <c r="I9" s="9">
        <f>(B4*25.4)+(2*I3*D9/100)</f>
        <v>612</v>
      </c>
      <c r="J9" s="9">
        <f>(B4*25.4)+(2*J3*D9/100)</f>
        <v>619</v>
      </c>
      <c r="K9" s="9">
        <f>(B4*25.4)+(2*K3*D9/100)</f>
        <v>626</v>
      </c>
      <c r="L9" s="9">
        <f>(B4*25.4)+(2*L3*D9/100)</f>
        <v>633</v>
      </c>
      <c r="M9" s="9">
        <f>(B4*25.4)+(2*M3*D9/100)</f>
        <v>640</v>
      </c>
      <c r="N9" s="9">
        <f>(B4*25.4)+(2*N3*D9/100)</f>
        <v>647</v>
      </c>
      <c r="O9" s="9">
        <f>(B4*25.4)+(2*O3*D9/100)</f>
        <v>654</v>
      </c>
      <c r="P9" s="9">
        <f>(B4*25.4)+(2*P3*D9/100)</f>
        <v>661</v>
      </c>
      <c r="Q9" s="9">
        <f>(B4*25.4)+(2*Q3*D9/100)</f>
        <v>668</v>
      </c>
    </row>
    <row r="10" spans="4:17" ht="12.75">
      <c r="D10" s="5">
        <v>75</v>
      </c>
      <c r="E10" s="8">
        <f>(B4*25.4)+(2*E3*D10/100)</f>
        <v>598.5</v>
      </c>
      <c r="F10" s="8">
        <f>(B4*25.4)+(2*F3*D10/100)</f>
        <v>606</v>
      </c>
      <c r="G10" s="8">
        <f>(B4*25.4)+(2*G3*D10/100)</f>
        <v>613.5</v>
      </c>
      <c r="H10" s="8">
        <f>(B4*25.4)+(2*H3*D10/100)</f>
        <v>621</v>
      </c>
      <c r="I10" s="8">
        <f>(B4*25.4)+(2*I3*D10/100)</f>
        <v>628.5</v>
      </c>
      <c r="J10" s="8">
        <f>(B4*25.4)+(2*J3*D10/100)</f>
        <v>636</v>
      </c>
      <c r="K10" s="8">
        <f>(B4*25.4)+(2*K3*D10/100)</f>
        <v>643.5</v>
      </c>
      <c r="L10" s="8">
        <f>(B4*25.4)+(2*L3*D10/100)</f>
        <v>651</v>
      </c>
      <c r="M10" s="8">
        <f>(B4*25.4)+(2*M3*D10/100)</f>
        <v>658.5</v>
      </c>
      <c r="N10" s="8">
        <f>(B4*25.4)+(2*N3*D10/100)</f>
        <v>666</v>
      </c>
      <c r="O10" s="8">
        <f>(B4*25.4)+(2*O3*D10/100)</f>
        <v>673.5</v>
      </c>
      <c r="P10" s="8">
        <f>(B4*25.4)+(2*P3*D10/100)</f>
        <v>681</v>
      </c>
      <c r="Q10" s="8">
        <f>(B4*25.4)+(2*Q3*D10/100)</f>
        <v>688.5</v>
      </c>
    </row>
    <row r="11" spans="4:17" ht="12.75">
      <c r="D11" s="5">
        <v>80</v>
      </c>
      <c r="E11" s="9">
        <f>(B4*25.4)+(2*E3*D11/100)</f>
        <v>613</v>
      </c>
      <c r="F11" s="9">
        <f>(B4*25.4)+(2*F3*D11/100)</f>
        <v>621</v>
      </c>
      <c r="G11" s="9">
        <f>(B4*25.4)+(2*G3*D11/100)</f>
        <v>629</v>
      </c>
      <c r="H11" s="9">
        <f>(B4*25.4)+(2*H3*D11/100)</f>
        <v>637</v>
      </c>
      <c r="I11" s="9">
        <f>(B4*25.4)+(2*I3*D11/100)</f>
        <v>645</v>
      </c>
      <c r="J11" s="9">
        <f>(B4*25.4)+(2*J3*D11/100)</f>
        <v>653</v>
      </c>
      <c r="K11" s="9">
        <f>(B4*25.4)+(2*K3*D11/100)</f>
        <v>661</v>
      </c>
      <c r="L11" s="9">
        <f>(B4*25.4)+(2*L3*D11/100)</f>
        <v>669</v>
      </c>
      <c r="M11" s="9">
        <f>(B4*25.4)+(2*M3*D11/100)</f>
        <v>677</v>
      </c>
      <c r="N11" s="9">
        <f>(B4*25.4)+(2*N3*D11/100)</f>
        <v>685</v>
      </c>
      <c r="O11" s="9">
        <f>(B4*25.4)+(2*O3*D11/100)</f>
        <v>693</v>
      </c>
      <c r="P11" s="9">
        <f>(B4*25.4)+(2*P3*D11/100)</f>
        <v>701</v>
      </c>
      <c r="Q11" s="9">
        <f>(B4*25.4)+(2*Q3*D11/100)</f>
        <v>709</v>
      </c>
    </row>
    <row r="12" spans="4:17" ht="12.75">
      <c r="D12" s="5">
        <v>82</v>
      </c>
      <c r="E12" s="8">
        <f>(B4*25.4)+(2*E3*D12/100)</f>
        <v>618.8</v>
      </c>
      <c r="F12" s="8">
        <f>(B4*25.4)+(2*F3*D12/100)</f>
        <v>627</v>
      </c>
      <c r="G12" s="8">
        <f>(B4*25.4)+(2*G3*D12/100)</f>
        <v>635.2</v>
      </c>
      <c r="H12" s="8">
        <f>(B4*25.4)+(2*H3*D12/100)</f>
        <v>643.4</v>
      </c>
      <c r="I12" s="8">
        <f>(B4*25.4)+(2*I3*D12/100)</f>
        <v>651.6</v>
      </c>
      <c r="J12" s="8">
        <f>(B4*25.4)+(2*J3*D12/100)</f>
        <v>659.8</v>
      </c>
      <c r="K12" s="8">
        <f>(B4*25.4)+(2*K3*D12/100)</f>
        <v>668</v>
      </c>
      <c r="L12" s="8">
        <f>(B4*25.4)+(2*L3*D12/100)</f>
        <v>676.2</v>
      </c>
      <c r="M12" s="8">
        <f>(B4*25.4)+(2*M3*D12/100)</f>
        <v>684.4</v>
      </c>
      <c r="N12" s="8">
        <f>(B4*25.4)+(2*N3*D12/100)</f>
        <v>692.6</v>
      </c>
      <c r="O12" s="8">
        <f>(B4*25.4)+(2*O3*D12/100)</f>
        <v>700.8</v>
      </c>
      <c r="P12" s="8">
        <f>(B4*25.4)+(2*P3*D12/100)</f>
        <v>709</v>
      </c>
      <c r="Q12" s="8">
        <f>(B4*25.4)+(2*Q3*D12/100)</f>
        <v>717.2</v>
      </c>
    </row>
    <row r="13" ht="12.75">
      <c r="D13"/>
    </row>
    <row r="15" spans="1:17" ht="12.75">
      <c r="A15" s="2"/>
      <c r="B15" s="3" t="s">
        <v>0</v>
      </c>
      <c r="C15" s="4"/>
      <c r="D15" s="5"/>
      <c r="E15" s="5">
        <v>145</v>
      </c>
      <c r="F15" s="5">
        <v>150</v>
      </c>
      <c r="G15" s="5">
        <v>155</v>
      </c>
      <c r="H15" s="5">
        <v>160</v>
      </c>
      <c r="I15" s="5">
        <v>165</v>
      </c>
      <c r="J15" s="5">
        <v>170</v>
      </c>
      <c r="K15" s="5">
        <v>175</v>
      </c>
      <c r="L15" s="5">
        <v>180</v>
      </c>
      <c r="M15" s="5">
        <v>185</v>
      </c>
      <c r="N15" s="5">
        <v>190</v>
      </c>
      <c r="O15" s="5">
        <v>195</v>
      </c>
      <c r="P15" s="5">
        <v>200</v>
      </c>
      <c r="Q15" s="5">
        <v>205</v>
      </c>
    </row>
    <row r="16" spans="2:17" ht="12.75">
      <c r="B16" s="6">
        <v>16</v>
      </c>
      <c r="C16" s="7"/>
      <c r="D16" s="5">
        <v>45</v>
      </c>
      <c r="E16" s="8">
        <f>(B16*25.4)+(2*E15*D16/100)</f>
        <v>536.9</v>
      </c>
      <c r="F16" s="8">
        <f>(B16*25.4)+(2*F15*D16/100)</f>
        <v>541.4</v>
      </c>
      <c r="G16" s="8">
        <f>(B16*25.4)+(2*G15*D16/100)</f>
        <v>545.9</v>
      </c>
      <c r="H16" s="8">
        <f>(B16*25.4)+(2*H15*D16/100)</f>
        <v>550.4</v>
      </c>
      <c r="I16" s="8">
        <f>(B16*25.4)+(2*I15*D16/100)</f>
        <v>554.9</v>
      </c>
      <c r="J16" s="8">
        <f>(B16*25.4)+(2*J15*D16/100)</f>
        <v>559.4</v>
      </c>
      <c r="K16" s="8">
        <f>(B16*25.4)+(2*K15*D16/100)</f>
        <v>563.9</v>
      </c>
      <c r="L16" s="8">
        <f>(B16*25.4)+(2*L15*D16/100)</f>
        <v>568.4</v>
      </c>
      <c r="M16" s="8">
        <f>(B16*25.4)+(2*M15*D16/100)</f>
        <v>572.9</v>
      </c>
      <c r="N16" s="8">
        <f>(B16*25.4)+(2*N15*D16/100)</f>
        <v>577.4</v>
      </c>
      <c r="O16" s="8">
        <f>(B16*25.4)+(2*O15*D16/100)</f>
        <v>581.9</v>
      </c>
      <c r="P16" s="8">
        <f>(B16*25.4)+(2*P15*D16/100)</f>
        <v>586.4</v>
      </c>
      <c r="Q16" s="8">
        <f>(B16*25.4)+(2*Q15*D16/100)</f>
        <v>590.9</v>
      </c>
    </row>
    <row r="17" spans="4:17" ht="12.75">
      <c r="D17" s="5">
        <v>50</v>
      </c>
      <c r="E17" s="9">
        <f>(B16*25.4)+(2*E15*D17/100)</f>
        <v>551.4</v>
      </c>
      <c r="F17" s="9">
        <f>(B16*25.4)+(2*F15*D17/100)</f>
        <v>556.4</v>
      </c>
      <c r="G17" s="9">
        <f>(B16*25.4)+(2*G15*D17/100)</f>
        <v>561.4</v>
      </c>
      <c r="H17" s="9">
        <f>(B16*25.4)+(2*H15*D17/100)</f>
        <v>566.4</v>
      </c>
      <c r="I17" s="9">
        <f>(B16*25.4)+(2*I15*D17/100)</f>
        <v>571.4</v>
      </c>
      <c r="J17" s="9">
        <f>(B16*25.4)+(2*J15*D17/100)</f>
        <v>576.4</v>
      </c>
      <c r="K17" s="9">
        <f>(B16*25.4)+(2*K15*D17/100)</f>
        <v>581.4</v>
      </c>
      <c r="L17" s="9">
        <f>(B16*25.4)+(2*L15*D17/100)</f>
        <v>586.4</v>
      </c>
      <c r="M17" s="9">
        <f>(B16*25.4)+(2*M15*D17/100)</f>
        <v>591.4</v>
      </c>
      <c r="N17" s="9">
        <f>(B16*25.4)+(2*N15*D17/100)</f>
        <v>596.4</v>
      </c>
      <c r="O17" s="9">
        <f>(B16*25.4)+(2*O15*D17/100)</f>
        <v>601.4</v>
      </c>
      <c r="P17" s="9">
        <f>(B16*25.4)+(2*P15*D17/100)</f>
        <v>606.4</v>
      </c>
      <c r="Q17" s="9">
        <f>(B16*25.4)+(2*Q15*D17/100)</f>
        <v>611.4</v>
      </c>
    </row>
    <row r="18" spans="4:17" ht="12.75">
      <c r="D18" s="5">
        <v>55</v>
      </c>
      <c r="E18" s="8">
        <f>(B16*25.4)+(2*E15*D18/100)</f>
        <v>565.9</v>
      </c>
      <c r="F18" s="8">
        <f>(B16*25.4)+(2*F15*D18/100)</f>
        <v>571.4</v>
      </c>
      <c r="G18" s="8">
        <f>(B16*25.4)+(2*G15*D18/100)</f>
        <v>576.9</v>
      </c>
      <c r="H18" s="8">
        <f>(B16*25.4)+(2*H15*D18/100)</f>
        <v>582.4</v>
      </c>
      <c r="I18" s="8">
        <f>(B16*25.4)+(2*I15*D18/100)</f>
        <v>587.9</v>
      </c>
      <c r="J18" s="8">
        <f>(B16*25.4)+(2*J15*D18/100)</f>
        <v>593.4</v>
      </c>
      <c r="K18" s="8">
        <f>(B16*25.4)+(2*K15*D18/100)</f>
        <v>598.9</v>
      </c>
      <c r="L18" s="8">
        <f>(B16*25.4)+(2*L15*D18/100)</f>
        <v>604.4</v>
      </c>
      <c r="M18" s="8">
        <f>(B16*25.4)+(2*M15*D18/100)</f>
        <v>609.9</v>
      </c>
      <c r="N18" s="8">
        <f>(B16*25.4)+(2*N15*D18/100)</f>
        <v>615.4</v>
      </c>
      <c r="O18" s="8">
        <f>(B16*25.4)+(2*O15*D18/100)</f>
        <v>620.9</v>
      </c>
      <c r="P18" s="8">
        <f>(B16*25.4)+(2*P15*D18/100)</f>
        <v>626.4</v>
      </c>
      <c r="Q18" s="8">
        <f>(B16*25.4)+(2*Q15*D18/100)</f>
        <v>631.9</v>
      </c>
    </row>
    <row r="19" spans="4:17" ht="12.75">
      <c r="D19" s="5">
        <v>60</v>
      </c>
      <c r="E19" s="9">
        <f>(B16*25.4)+(2*E15*D19/100)</f>
        <v>580.4</v>
      </c>
      <c r="F19" s="9">
        <f>(B16*25.4)+(2*3*D19/100)</f>
        <v>410</v>
      </c>
      <c r="G19" s="9">
        <f>(B16*25.4)+(2*G15*D19/100)</f>
        <v>592.4</v>
      </c>
      <c r="H19" s="9">
        <f>(B16*25.4)+(2*H15*D19/100)</f>
        <v>598.4</v>
      </c>
      <c r="I19" s="9">
        <f>(B16*25.4)+(2*I15*D19/100)</f>
        <v>604.4</v>
      </c>
      <c r="J19" s="9">
        <f>(B16*25.4)+(2*J15*D19/100)</f>
        <v>610.4</v>
      </c>
      <c r="K19" s="9">
        <f>(B16*25.4)+(2*K15*D19/100)</f>
        <v>616.4</v>
      </c>
      <c r="L19" s="9">
        <f>(B16*25.4)+(2*L15*D19/100)</f>
        <v>622.4</v>
      </c>
      <c r="M19" s="9">
        <f>(B16*25.4)+(2*M15*D19/100)</f>
        <v>628.4</v>
      </c>
      <c r="N19" s="9">
        <f>(B16*25.4)+(2*N15*D19/100)</f>
        <v>634.4</v>
      </c>
      <c r="O19" s="9">
        <f>(B16*25.4)+(2*O15*D19/100)</f>
        <v>640.4</v>
      </c>
      <c r="P19" s="9">
        <f>(B16*25.4)+(2*P15*D19/100)</f>
        <v>646.4</v>
      </c>
      <c r="Q19" s="9">
        <f>(B16*25.4)+(2*Q15*D19/100)</f>
        <v>652.4</v>
      </c>
    </row>
    <row r="20" spans="4:17" ht="12.75">
      <c r="D20" s="5">
        <v>65</v>
      </c>
      <c r="E20" s="8">
        <f>(B16*25.4)+(2*E15*D20/100)</f>
        <v>594.9</v>
      </c>
      <c r="F20" s="8">
        <f>(B16*25.4)+(2*F15*D20/100)</f>
        <v>601.4</v>
      </c>
      <c r="G20" s="8">
        <f>(B16*25.4)+(2*G15*D20/100)</f>
        <v>607.9</v>
      </c>
      <c r="H20" s="8">
        <f>(B16*25.4)+(2*H15*D20/100)</f>
        <v>614.4</v>
      </c>
      <c r="I20" s="8">
        <f>(B16*25.4)+(2*I15*D20/100)</f>
        <v>620.9</v>
      </c>
      <c r="J20" s="8">
        <f>(B16*25.4)+(2*J15*D20/100)</f>
        <v>627.4</v>
      </c>
      <c r="K20" s="8">
        <f>(B16*25.4)+(2*K15*D20/100)</f>
        <v>633.9</v>
      </c>
      <c r="L20" s="8">
        <f>(B16*25.4)+(2*L15*D20/100)</f>
        <v>640.4</v>
      </c>
      <c r="M20" s="8">
        <f>(B16*25.4)+(2*M15*D20/100)</f>
        <v>646.9</v>
      </c>
      <c r="N20" s="8">
        <f>(B16*25.4)+(2*N15*D20/100)</f>
        <v>653.4</v>
      </c>
      <c r="O20" s="8">
        <f>(B16*25.4)+(2*O15*D20/100)</f>
        <v>659.9</v>
      </c>
      <c r="P20" s="8">
        <f>(B16*25.4)+(2*P15*D20/100)</f>
        <v>666.4</v>
      </c>
      <c r="Q20" s="8">
        <f>(B16*25.4)+(2*Q15*D20/100)</f>
        <v>672.9</v>
      </c>
    </row>
    <row r="21" spans="4:17" ht="12.75">
      <c r="D21" s="5">
        <v>70</v>
      </c>
      <c r="E21" s="9">
        <f>(B16*25.4)+(2*E15*D21/100)</f>
        <v>609.4</v>
      </c>
      <c r="F21" s="9">
        <f>(B16*25.4)+(2*F15*D21/100)</f>
        <v>616.4</v>
      </c>
      <c r="G21" s="9">
        <f>(B16*25.4)+(2*G15*D21/100)</f>
        <v>623.4</v>
      </c>
      <c r="H21" s="9">
        <f>(B16*25.4)+(2*H15*D21/100)</f>
        <v>630.4</v>
      </c>
      <c r="I21" s="9">
        <f>(B16*25.4)+(2*I15*D21/100)</f>
        <v>637.4</v>
      </c>
      <c r="J21" s="9">
        <f>(B16*25.4)+(2*J15*D21/100)</f>
        <v>644.4</v>
      </c>
      <c r="K21" s="9">
        <f>(B16*25.4)+(2*K15*D21/100)</f>
        <v>651.4</v>
      </c>
      <c r="L21" s="9">
        <f>(B16*25.4)+(2*L15*D21/100)</f>
        <v>658.4</v>
      </c>
      <c r="M21" s="9">
        <f>(B16*25.4)+(2*M15*D21/100)</f>
        <v>665.4</v>
      </c>
      <c r="N21" s="9">
        <f>(B16*25.4)+(2*N15*D21/100)</f>
        <v>672.4</v>
      </c>
      <c r="O21" s="9">
        <f>(B16*25.4)+(2*O15*D21/100)</f>
        <v>679.4</v>
      </c>
      <c r="P21" s="9">
        <f>(B16*25.4)+(2*P15*D21/100)</f>
        <v>686.4</v>
      </c>
      <c r="Q21" s="9">
        <f>(B16*25.4)+(2*Q15*D21/100)</f>
        <v>693.4</v>
      </c>
    </row>
    <row r="22" spans="4:17" ht="12.75">
      <c r="D22" s="5">
        <v>75</v>
      </c>
      <c r="E22" s="8">
        <f>(B16*25.4)+(2*E15*D22/100)</f>
        <v>623.9</v>
      </c>
      <c r="F22" s="8">
        <f>(B16*25.4)+(2*F15*D22/100)</f>
        <v>631.4</v>
      </c>
      <c r="G22" s="8">
        <f>(B16*25.4)+(2*G15*D22/100)</f>
        <v>638.9</v>
      </c>
      <c r="H22" s="8">
        <f>(B16*25.4)+(2*H15*D22/100)</f>
        <v>646.4</v>
      </c>
      <c r="I22" s="8">
        <f>(B16*25.4)+(2*I15*D22/100)</f>
        <v>653.9</v>
      </c>
      <c r="J22" s="8">
        <f>(B16*25.4)+(2*J15*D22/100)</f>
        <v>661.4</v>
      </c>
      <c r="K22" s="8">
        <f>(B16*25.4)+(2*K15*D22/100)</f>
        <v>668.9</v>
      </c>
      <c r="L22" s="8">
        <f>(B16*25.4)+(2*L15*D22/100)</f>
        <v>676.4</v>
      </c>
      <c r="M22" s="8">
        <f>(B16*25.4)+(2*M15*D22/100)</f>
        <v>683.9</v>
      </c>
      <c r="N22" s="8">
        <f>(B16*25.4)+(2*N15*D22/100)</f>
        <v>691.4</v>
      </c>
      <c r="O22" s="8">
        <f>(B16*25.4)+(2*O15*D22/100)</f>
        <v>698.9</v>
      </c>
      <c r="P22" s="8">
        <f>(B16*25.4)+(2*P15*D22/100)</f>
        <v>706.4</v>
      </c>
      <c r="Q22" s="8">
        <f>(B16*25.4)+(2*Q15*D22/100)</f>
        <v>713.9</v>
      </c>
    </row>
    <row r="23" spans="4:17" ht="12.75">
      <c r="D23" s="5">
        <v>80</v>
      </c>
      <c r="E23" s="9">
        <f>(B16*25.4)+(2*E15*D23/100)</f>
        <v>638.4</v>
      </c>
      <c r="F23" s="9">
        <f>(B16*25.4)+(2*F15*D23/100)</f>
        <v>646.4</v>
      </c>
      <c r="G23" s="9">
        <f>(B16*25.4)+(2*G15*D23/100)</f>
        <v>654.4</v>
      </c>
      <c r="H23" s="9">
        <f>(B16*25.4)+(2*H15*D23/100)</f>
        <v>662.4</v>
      </c>
      <c r="I23" s="9">
        <f>(B16*25.4)+(2*I15*D23/100)</f>
        <v>670.4</v>
      </c>
      <c r="J23" s="9">
        <f>(B16*25.4)+(2*J15*D23/100)</f>
        <v>678.4</v>
      </c>
      <c r="K23" s="9">
        <f>(B16*25.4)+(2*K15*D23/100)</f>
        <v>686.4</v>
      </c>
      <c r="L23" s="9">
        <f>(B16*25.4)+(2*L15*D23/100)</f>
        <v>694.4</v>
      </c>
      <c r="M23" s="9">
        <f>(B16*25.4)+(2*M15*D23/100)</f>
        <v>702.4</v>
      </c>
      <c r="N23" s="9">
        <f>(B16*25.4)+(2*N15*D23/100)</f>
        <v>710.4</v>
      </c>
      <c r="O23" s="9">
        <f>(B16*25.4)+(2*O15*D23/100)</f>
        <v>718.4</v>
      </c>
      <c r="P23" s="9">
        <f>(B16*25.4)+(2*P15*D23/100)</f>
        <v>726.4</v>
      </c>
      <c r="Q23" s="9">
        <f>(B16*25.4)+(2*Q15*D23/100)</f>
        <v>734.4</v>
      </c>
    </row>
    <row r="24" spans="4:17" ht="12.75">
      <c r="D24" s="5">
        <v>82</v>
      </c>
      <c r="E24" s="8">
        <f>(B16*25.4)+(2*E15*D24/100)</f>
        <v>644.2</v>
      </c>
      <c r="F24" s="8">
        <f>(B16*25.4)+(2*F15*D24/100)</f>
        <v>652.4</v>
      </c>
      <c r="G24" s="8">
        <f>(B16*25.4)+(2*G15*D24/100)</f>
        <v>660.5999999999999</v>
      </c>
      <c r="H24" s="8">
        <f>(B16*25.4)+(2*H15*D24/100)</f>
        <v>668.8</v>
      </c>
      <c r="I24" s="8">
        <f>(B16*25.4)+(2*I15*D24/100)</f>
        <v>677</v>
      </c>
      <c r="J24" s="8">
        <f>(B16*25.4)+(2*J15*D24/100)</f>
        <v>685.2</v>
      </c>
      <c r="K24" s="8">
        <f>(B16*25.4)+(2*K15*D24/100)</f>
        <v>693.4</v>
      </c>
      <c r="L24" s="8">
        <f>(B16*25.4)+(2*L15*D24/100)</f>
        <v>701.5999999999999</v>
      </c>
      <c r="M24" s="8">
        <f>(B16*25.4)+(2*M15*D24/100)</f>
        <v>709.8</v>
      </c>
      <c r="N24" s="8">
        <f>(B16*25.4)+(2*N15*D24/100)</f>
        <v>718</v>
      </c>
      <c r="O24" s="8">
        <f>(B16*25.4)+(2*O15*D24/100)</f>
        <v>726.2</v>
      </c>
      <c r="P24" s="8">
        <f>(B16*25.4)+(2*P15*D24/100)</f>
        <v>734.4</v>
      </c>
      <c r="Q24" s="8">
        <f>(B16*25.4)+(2*Q15*D24/100)</f>
        <v>742.5999999999999</v>
      </c>
    </row>
    <row r="25" ht="12.75">
      <c r="D25"/>
    </row>
    <row r="27" spans="2:3" ht="12.75">
      <c r="B27" s="12" t="s">
        <v>1</v>
      </c>
      <c r="C27" s="13" t="s">
        <v>2</v>
      </c>
    </row>
    <row r="28" spans="2:3" ht="12.75">
      <c r="B28" s="12" t="s">
        <v>3</v>
      </c>
      <c r="C28" s="13" t="s">
        <v>4</v>
      </c>
    </row>
    <row r="29" spans="2:3" ht="12.75">
      <c r="B29" s="12" t="s">
        <v>5</v>
      </c>
      <c r="C29" s="13" t="s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I32" sqref="I32"/>
    </sheetView>
  </sheetViews>
  <sheetFormatPr defaultColWidth="12.57421875" defaultRowHeight="12.75"/>
  <cols>
    <col min="1" max="1" width="19.28125" style="13" customWidth="1"/>
    <col min="2" max="2" width="6.57421875" style="13" customWidth="1"/>
    <col min="3" max="7" width="7.7109375" style="13" customWidth="1"/>
    <col min="8" max="8" width="14.140625" style="13" customWidth="1"/>
    <col min="9" max="13" width="7.7109375" style="13" customWidth="1"/>
    <col min="14" max="14" width="14.140625" style="13" customWidth="1"/>
    <col min="15" max="15" width="4.421875" style="14" customWidth="1"/>
    <col min="16" max="16" width="4.7109375" style="14" customWidth="1"/>
    <col min="17" max="17" width="5.00390625" style="14" customWidth="1"/>
    <col min="18" max="18" width="56.00390625" style="13" customWidth="1"/>
    <col min="19" max="16384" width="11.57421875" style="13" customWidth="1"/>
  </cols>
  <sheetData>
    <row r="1" ht="12.75">
      <c r="A1" s="12"/>
    </row>
    <row r="2" spans="1:18" ht="12.75">
      <c r="A2" s="15" t="s">
        <v>7</v>
      </c>
      <c r="B2" s="15" t="s">
        <v>8</v>
      </c>
      <c r="C2" s="16" t="s">
        <v>9</v>
      </c>
      <c r="D2" s="16"/>
      <c r="E2" s="16"/>
      <c r="F2" s="16"/>
      <c r="G2" s="16"/>
      <c r="H2" s="16"/>
      <c r="I2" s="17" t="s">
        <v>10</v>
      </c>
      <c r="J2" s="17"/>
      <c r="K2" s="17"/>
      <c r="L2" s="17"/>
      <c r="M2" s="17"/>
      <c r="N2" s="17"/>
      <c r="O2" s="18" t="s">
        <v>11</v>
      </c>
      <c r="P2" s="18"/>
      <c r="Q2" s="18"/>
      <c r="R2" s="19" t="s">
        <v>12</v>
      </c>
    </row>
    <row r="3" spans="1:18" ht="12.75">
      <c r="A3" s="15"/>
      <c r="B3" s="15"/>
      <c r="C3" s="16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7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8"/>
      <c r="P3" s="18"/>
      <c r="Q3" s="18"/>
      <c r="R3" s="19"/>
    </row>
    <row r="4" spans="1:18" ht="12.75">
      <c r="A4" s="20" t="s">
        <v>19</v>
      </c>
      <c r="B4" s="20">
        <v>1968</v>
      </c>
      <c r="C4" s="21"/>
      <c r="D4" s="21">
        <v>15</v>
      </c>
      <c r="E4" s="21"/>
      <c r="F4" s="21"/>
      <c r="G4" s="22">
        <f>IF(OR(F4="",E4=""),"",(D4*25.4)+(2*E4*F4/100))</f>
      </c>
      <c r="H4" s="21"/>
      <c r="I4" s="23"/>
      <c r="J4" s="23">
        <v>15</v>
      </c>
      <c r="K4" s="23">
        <v>205</v>
      </c>
      <c r="L4" s="23">
        <v>60</v>
      </c>
      <c r="M4" s="24">
        <f>IF(OR(L4="",K4=""),"",(J4*25.4)+(2*K4*L4/100))</f>
        <v>627</v>
      </c>
      <c r="N4" s="23"/>
      <c r="O4" s="25" t="s">
        <v>20</v>
      </c>
      <c r="P4" s="26"/>
      <c r="Q4"/>
      <c r="R4" s="27" t="s">
        <v>21</v>
      </c>
    </row>
    <row r="5" spans="1:18" ht="12.75">
      <c r="A5" s="20" t="s">
        <v>22</v>
      </c>
      <c r="B5" s="5">
        <v>1963</v>
      </c>
      <c r="C5" s="28">
        <v>4.5</v>
      </c>
      <c r="D5" s="21">
        <v>15</v>
      </c>
      <c r="E5" s="21">
        <v>175</v>
      </c>
      <c r="F5" s="21">
        <v>55</v>
      </c>
      <c r="G5" s="22">
        <f>IF(OR(F5="",E5=""),"",(D5*25.4)+(2*E5*F5/100))</f>
        <v>573.5</v>
      </c>
      <c r="H5" s="21" t="s">
        <v>23</v>
      </c>
      <c r="I5" s="23">
        <v>5.5</v>
      </c>
      <c r="J5" s="23">
        <v>15</v>
      </c>
      <c r="K5" s="23">
        <v>195</v>
      </c>
      <c r="L5" s="23">
        <v>60</v>
      </c>
      <c r="M5" s="24">
        <f>IF(OR(L5="",K5=""),"",(J5*25.4)+(2*K5*L5/100))</f>
        <v>615</v>
      </c>
      <c r="N5" s="23"/>
      <c r="O5" s="25" t="s">
        <v>20</v>
      </c>
      <c r="P5" s="26"/>
      <c r="Q5"/>
      <c r="R5" s="27" t="s">
        <v>24</v>
      </c>
    </row>
    <row r="6" spans="1:18" ht="12.75">
      <c r="A6" s="20" t="s">
        <v>25</v>
      </c>
      <c r="B6" s="5">
        <v>1969</v>
      </c>
      <c r="C6" s="28">
        <v>5.5</v>
      </c>
      <c r="D6" s="21">
        <v>15</v>
      </c>
      <c r="E6" s="21">
        <v>155</v>
      </c>
      <c r="F6" s="21">
        <v>60</v>
      </c>
      <c r="G6" s="22">
        <f>IF(OR(F6="",E6=""),"",(D6*25.4)+(2*E6*F6/100))</f>
        <v>567</v>
      </c>
      <c r="H6" s="21" t="s">
        <v>26</v>
      </c>
      <c r="I6" s="23">
        <v>6</v>
      </c>
      <c r="J6" s="23">
        <v>15</v>
      </c>
      <c r="K6" s="23">
        <v>185</v>
      </c>
      <c r="L6" s="23">
        <v>65</v>
      </c>
      <c r="M6" s="24">
        <f>IF(OR(L6="",K6=""),"",(J6*25.4)+(2*K6*L6/100))</f>
        <v>621.5</v>
      </c>
      <c r="N6" s="23"/>
      <c r="O6" s="25" t="s">
        <v>20</v>
      </c>
      <c r="P6" s="26"/>
      <c r="Q6"/>
      <c r="R6" s="27"/>
    </row>
    <row r="7" spans="1:18" ht="12.75">
      <c r="A7" s="20" t="s">
        <v>27</v>
      </c>
      <c r="B7" s="20">
        <v>1960</v>
      </c>
      <c r="C7" s="21">
        <v>5.5</v>
      </c>
      <c r="D7" s="21">
        <v>15</v>
      </c>
      <c r="E7" s="21"/>
      <c r="F7" s="21"/>
      <c r="G7" s="22">
        <f>IF(OR(F7="",E7=""),"",(D7*25.4)+(2*E7*F7/100))</f>
      </c>
      <c r="H7" s="21"/>
      <c r="I7" s="23">
        <v>6</v>
      </c>
      <c r="J7" s="23">
        <v>15</v>
      </c>
      <c r="K7" s="23"/>
      <c r="L7" s="23"/>
      <c r="M7" s="24">
        <f>IF(OR(L7="",K7=""),"",(J7*25.4)+(2*K7*L7/100))</f>
      </c>
      <c r="N7" s="23"/>
      <c r="O7" s="25" t="s">
        <v>20</v>
      </c>
      <c r="P7" s="26"/>
      <c r="Q7"/>
      <c r="R7" s="27"/>
    </row>
    <row r="8" spans="1:18" ht="12.75">
      <c r="A8" s="20" t="s">
        <v>28</v>
      </c>
      <c r="B8" s="20">
        <v>1973</v>
      </c>
      <c r="C8" s="21">
        <v>6</v>
      </c>
      <c r="D8" s="29">
        <v>16</v>
      </c>
      <c r="E8" s="21">
        <v>195</v>
      </c>
      <c r="F8" s="21">
        <v>45</v>
      </c>
      <c r="G8" s="22">
        <f>IF(OR(F8="",E8=""),"",(D8*25.4)+(2*E8*F8/100))</f>
        <v>581.9</v>
      </c>
      <c r="H8" s="21"/>
      <c r="I8" s="23">
        <v>6</v>
      </c>
      <c r="J8" s="30">
        <v>16</v>
      </c>
      <c r="K8" s="23">
        <v>195</v>
      </c>
      <c r="L8" s="23">
        <v>50</v>
      </c>
      <c r="M8" s="24">
        <f>IF(OR(L8="",K8=""),"",(J8*25.4)+(2*K8*L8/100))</f>
        <v>601.4</v>
      </c>
      <c r="N8" s="23"/>
      <c r="O8" s="25" t="s">
        <v>20</v>
      </c>
      <c r="P8" s="26"/>
      <c r="Q8"/>
      <c r="R8" s="27" t="s">
        <v>29</v>
      </c>
    </row>
    <row r="9" spans="1:18" ht="12.75">
      <c r="A9" s="20" t="s">
        <v>30</v>
      </c>
      <c r="B9" s="20">
        <v>1966</v>
      </c>
      <c r="C9" s="21">
        <v>4.5</v>
      </c>
      <c r="D9" s="21">
        <v>15</v>
      </c>
      <c r="E9" s="21">
        <v>165</v>
      </c>
      <c r="F9" s="21"/>
      <c r="G9" s="22">
        <f>IF(OR(F9="",E9=""),"",(D9*25.4)+(2*E9*F9/100))</f>
      </c>
      <c r="H9" s="21" t="s">
        <v>31</v>
      </c>
      <c r="I9" s="23"/>
      <c r="J9" s="23"/>
      <c r="K9" s="23"/>
      <c r="L9" s="23"/>
      <c r="M9" s="24">
        <f>IF(OR(L9="",K9=""),"",(J9*25.4)+(2*K9*L9/100))</f>
      </c>
      <c r="N9" s="23"/>
      <c r="O9" s="25" t="s">
        <v>20</v>
      </c>
      <c r="P9" s="31" t="s">
        <v>32</v>
      </c>
      <c r="Q9"/>
      <c r="R9" s="27" t="s">
        <v>33</v>
      </c>
    </row>
    <row r="10" spans="1:18" ht="12.75">
      <c r="A10" s="20" t="s">
        <v>34</v>
      </c>
      <c r="B10" s="20"/>
      <c r="C10" s="21"/>
      <c r="D10" s="21">
        <v>15</v>
      </c>
      <c r="E10" s="21"/>
      <c r="F10" s="21"/>
      <c r="G10" s="22">
        <f>IF(OR(F10="",E10=""),"",(D10*25.4)+(2*E10*F10/100))</f>
      </c>
      <c r="H10" s="21"/>
      <c r="I10" s="23">
        <v>6</v>
      </c>
      <c r="J10" s="23">
        <v>15</v>
      </c>
      <c r="K10" s="23">
        <v>195</v>
      </c>
      <c r="L10" s="23">
        <v>65</v>
      </c>
      <c r="M10" s="24">
        <f>IF(OR(L10="",K10=""),"",(J10*25.4)+(2*K10*L10/100))</f>
        <v>634.5</v>
      </c>
      <c r="N10" s="23"/>
      <c r="O10" s="25" t="s">
        <v>20</v>
      </c>
      <c r="P10" s="26"/>
      <c r="Q10"/>
      <c r="R10" s="27"/>
    </row>
    <row r="11" spans="1:18" ht="12.75">
      <c r="A11" s="20" t="s">
        <v>35</v>
      </c>
      <c r="B11" s="20"/>
      <c r="C11" s="21"/>
      <c r="D11" s="21">
        <v>15</v>
      </c>
      <c r="E11" s="21">
        <v>165</v>
      </c>
      <c r="F11" s="21">
        <v>50</v>
      </c>
      <c r="G11" s="22">
        <f>IF(OR(F11="",E11=""),"",(D11*25.4)+(2*E11*F11/100))</f>
        <v>546</v>
      </c>
      <c r="H11" s="21"/>
      <c r="I11" s="23"/>
      <c r="J11" s="23">
        <v>15</v>
      </c>
      <c r="K11" s="23">
        <v>165</v>
      </c>
      <c r="L11" s="23">
        <v>80</v>
      </c>
      <c r="M11" s="24">
        <f>IF(OR(L11="",K11=""),"",(J11*25.4)+(2*K11*L11/100))</f>
        <v>645</v>
      </c>
      <c r="N11" s="23"/>
      <c r="O11" s="25" t="s">
        <v>20</v>
      </c>
      <c r="P11" s="31" t="s">
        <v>20</v>
      </c>
      <c r="R11" s="27"/>
    </row>
    <row r="12" spans="1:18" ht="12.75">
      <c r="A12" s="20" t="s">
        <v>36</v>
      </c>
      <c r="B12" s="20">
        <v>1961</v>
      </c>
      <c r="C12" s="21">
        <v>4.5</v>
      </c>
      <c r="D12" s="21">
        <v>15</v>
      </c>
      <c r="E12" s="21">
        <v>145</v>
      </c>
      <c r="F12" s="21">
        <v>80</v>
      </c>
      <c r="G12" s="22">
        <f>IF(OR(F12="",E12=""),"",(D12*25.4)+(2*E12*F12/100))</f>
        <v>613</v>
      </c>
      <c r="H12" s="21" t="s">
        <v>37</v>
      </c>
      <c r="I12" s="23">
        <v>5.5</v>
      </c>
      <c r="J12" s="23">
        <v>15</v>
      </c>
      <c r="K12" s="23">
        <v>185</v>
      </c>
      <c r="L12" s="23">
        <v>65</v>
      </c>
      <c r="M12" s="24">
        <f>IF(OR(L12="",K12=""),"",(J12*25.4)+(2*K12*L12/100))</f>
        <v>621.5</v>
      </c>
      <c r="N12" s="23" t="s">
        <v>38</v>
      </c>
      <c r="O12" s="26"/>
      <c r="P12" s="26"/>
      <c r="Q12"/>
      <c r="R12" s="27" t="s">
        <v>39</v>
      </c>
    </row>
    <row r="13" spans="1:18" ht="12.75">
      <c r="A13" s="20" t="s">
        <v>40</v>
      </c>
      <c r="B13" s="5">
        <v>1968</v>
      </c>
      <c r="C13" s="28"/>
      <c r="D13" s="29">
        <v>17</v>
      </c>
      <c r="E13" s="21">
        <v>195</v>
      </c>
      <c r="F13" s="21">
        <v>40</v>
      </c>
      <c r="G13" s="22">
        <f>IF(OR(F13="",E13=""),"",(D13*25.4)+(2*E13*F13/100))</f>
        <v>587.8</v>
      </c>
      <c r="H13" s="21"/>
      <c r="I13" s="23">
        <v>7</v>
      </c>
      <c r="J13" s="30">
        <v>17</v>
      </c>
      <c r="K13" s="23">
        <v>205</v>
      </c>
      <c r="L13" s="23">
        <v>45</v>
      </c>
      <c r="M13" s="24">
        <f>IF(OR(L13="",K13=""),"",(J13*25.4)+(2*K13*L13/100))</f>
        <v>616.3</v>
      </c>
      <c r="N13" s="23"/>
      <c r="O13" s="25" t="s">
        <v>20</v>
      </c>
      <c r="P13" s="31" t="s">
        <v>20</v>
      </c>
      <c r="Q13"/>
      <c r="R13" s="27" t="s">
        <v>41</v>
      </c>
    </row>
    <row r="14" spans="1:18" ht="12.75">
      <c r="A14" s="20" t="s">
        <v>42</v>
      </c>
      <c r="B14" s="20"/>
      <c r="C14" s="21">
        <v>4.5</v>
      </c>
      <c r="D14" s="21">
        <v>15</v>
      </c>
      <c r="E14" s="21">
        <v>145</v>
      </c>
      <c r="F14" s="21">
        <v>80</v>
      </c>
      <c r="G14" s="22">
        <f>IF(OR(F14="",E14=""),"",(D14*25.4)+(2*E14*F14/100))</f>
        <v>613</v>
      </c>
      <c r="H14" s="21" t="s">
        <v>37</v>
      </c>
      <c r="I14" s="23">
        <v>5.5</v>
      </c>
      <c r="J14" s="23">
        <v>15</v>
      </c>
      <c r="K14" s="23">
        <v>165</v>
      </c>
      <c r="L14" s="23">
        <v>80</v>
      </c>
      <c r="M14" s="24">
        <f>IF(OR(L14="",K14=""),"",(J14*25.4)+(2*K14*L14/100))</f>
        <v>645</v>
      </c>
      <c r="N14" s="23" t="s">
        <v>37</v>
      </c>
      <c r="O14" s="25" t="s">
        <v>20</v>
      </c>
      <c r="P14" s="26"/>
      <c r="Q14"/>
      <c r="R14" s="27"/>
    </row>
    <row r="15" spans="1:18" ht="12.75">
      <c r="A15" s="20" t="s">
        <v>43</v>
      </c>
      <c r="B15" s="5">
        <v>1961</v>
      </c>
      <c r="C15" s="28"/>
      <c r="D15" s="21">
        <v>15</v>
      </c>
      <c r="E15" s="21">
        <v>145</v>
      </c>
      <c r="F15" s="21">
        <v>80</v>
      </c>
      <c r="G15" s="22">
        <f>IF(OR(F15="",E15=""),"",(D15*25.4)+(2*E15*F15/100))</f>
        <v>613</v>
      </c>
      <c r="H15" s="21" t="s">
        <v>26</v>
      </c>
      <c r="I15" s="23"/>
      <c r="J15" s="23">
        <v>15</v>
      </c>
      <c r="K15" s="23">
        <v>175</v>
      </c>
      <c r="L15" s="23">
        <v>65</v>
      </c>
      <c r="M15" s="24">
        <f>IF(OR(L15="",K15=""),"",(J15*25.4)+(2*K15*L15/100))</f>
        <v>608.5</v>
      </c>
      <c r="N15" s="23"/>
      <c r="O15" s="25" t="s">
        <v>20</v>
      </c>
      <c r="P15" s="26"/>
      <c r="Q15"/>
      <c r="R15" s="27" t="s">
        <v>44</v>
      </c>
    </row>
    <row r="16" spans="1:18" ht="12.75">
      <c r="A16" s="20" t="s">
        <v>45</v>
      </c>
      <c r="B16" s="20">
        <v>1969</v>
      </c>
      <c r="C16" s="21">
        <v>5.5</v>
      </c>
      <c r="D16" s="21">
        <v>15</v>
      </c>
      <c r="E16" s="28">
        <v>155</v>
      </c>
      <c r="F16" s="21">
        <v>80</v>
      </c>
      <c r="G16" s="22">
        <f>IF(OR(F16="",E16=""),"",(D16*25.4)+(2*E16*F16/100))</f>
        <v>629</v>
      </c>
      <c r="H16" s="21" t="s">
        <v>37</v>
      </c>
      <c r="I16" s="23">
        <v>6</v>
      </c>
      <c r="J16" s="23">
        <v>15</v>
      </c>
      <c r="K16" s="23">
        <v>175</v>
      </c>
      <c r="L16" s="23">
        <v>70</v>
      </c>
      <c r="M16" s="24">
        <f>IF(OR(L16="",K16=""),"",(J16*25.4)+(2*K16*L16/100))</f>
        <v>626</v>
      </c>
      <c r="N16" s="23" t="s">
        <v>46</v>
      </c>
      <c r="O16" s="26"/>
      <c r="P16" s="26"/>
      <c r="R16" s="27" t="s">
        <v>47</v>
      </c>
    </row>
    <row r="17" spans="1:18" ht="12.75">
      <c r="A17" s="20" t="s">
        <v>48</v>
      </c>
      <c r="B17" s="20"/>
      <c r="C17" s="21"/>
      <c r="D17" s="29">
        <v>16</v>
      </c>
      <c r="E17" s="21">
        <v>195</v>
      </c>
      <c r="F17" s="21">
        <v>50</v>
      </c>
      <c r="G17" s="22">
        <f>IF(OR(F17="",E17=""),"",(D17*25.4)+(2*E17*F17/100))</f>
        <v>601.4</v>
      </c>
      <c r="H17" s="21" t="s">
        <v>49</v>
      </c>
      <c r="I17" s="23"/>
      <c r="J17" s="30">
        <v>16</v>
      </c>
      <c r="K17" s="23">
        <v>205</v>
      </c>
      <c r="L17" s="23">
        <v>50</v>
      </c>
      <c r="M17" s="24">
        <f>IF(OR(L17="",K17=""),"",(J17*25.4)+(2*K17*L17/100))</f>
        <v>611.4</v>
      </c>
      <c r="N17" s="23" t="s">
        <v>49</v>
      </c>
      <c r="O17" s="26"/>
      <c r="P17" s="26"/>
      <c r="R17" s="27" t="s">
        <v>50</v>
      </c>
    </row>
    <row r="18" spans="1:18" ht="12.75">
      <c r="A18" s="20" t="s">
        <v>51</v>
      </c>
      <c r="B18" s="20">
        <v>1962</v>
      </c>
      <c r="C18" s="21">
        <v>5.5</v>
      </c>
      <c r="D18" s="21">
        <v>15</v>
      </c>
      <c r="E18" s="21">
        <v>155</v>
      </c>
      <c r="F18" s="21">
        <v>80</v>
      </c>
      <c r="G18" s="22">
        <f>IF(OR(F18="",E18=""),"",(D18*25.4)+(2*E18*F18/100))</f>
        <v>629</v>
      </c>
      <c r="H18" s="21" t="s">
        <v>31</v>
      </c>
      <c r="I18" s="23">
        <v>6</v>
      </c>
      <c r="J18" s="23">
        <v>15</v>
      </c>
      <c r="K18" s="23">
        <v>155</v>
      </c>
      <c r="L18" s="23">
        <v>80</v>
      </c>
      <c r="M18" s="24">
        <f>IF(OR(L18="",K18=""),"",(J18*25.4)+(2*K18*L18/100))</f>
        <v>629</v>
      </c>
      <c r="N18" s="23" t="s">
        <v>31</v>
      </c>
      <c r="O18" s="25" t="s">
        <v>20</v>
      </c>
      <c r="P18" s="26"/>
      <c r="Q18"/>
      <c r="R18" s="27" t="s">
        <v>52</v>
      </c>
    </row>
    <row r="19" spans="1:18" ht="12.75">
      <c r="A19" s="20" t="s">
        <v>53</v>
      </c>
      <c r="B19" s="20">
        <v>1962</v>
      </c>
      <c r="C19" s="21">
        <v>4.5</v>
      </c>
      <c r="D19" s="21">
        <v>15</v>
      </c>
      <c r="E19" s="21">
        <v>145</v>
      </c>
      <c r="F19" s="21">
        <v>65</v>
      </c>
      <c r="G19" s="22">
        <f>IF(OR(F19="",E19=""),"",(D19*25.4)+(2*E19*F19/100))</f>
        <v>569.5</v>
      </c>
      <c r="H19" s="21" t="s">
        <v>54</v>
      </c>
      <c r="I19" s="23">
        <v>5.5</v>
      </c>
      <c r="J19" s="23">
        <v>15</v>
      </c>
      <c r="K19" s="23">
        <v>195</v>
      </c>
      <c r="L19" s="23">
        <v>60</v>
      </c>
      <c r="M19" s="24">
        <f>IF(OR(L19="",K19=""),"",(J19*25.4)+(2*K19*L19/100))</f>
        <v>615</v>
      </c>
      <c r="N19" s="23" t="s">
        <v>55</v>
      </c>
      <c r="O19" s="25" t="s">
        <v>20</v>
      </c>
      <c r="P19" s="26"/>
      <c r="Q19"/>
      <c r="R19" s="27"/>
    </row>
    <row r="20" spans="1:18" ht="12.75">
      <c r="A20" s="20" t="s">
        <v>56</v>
      </c>
      <c r="B20" s="20"/>
      <c r="C20" s="21">
        <v>4.5</v>
      </c>
      <c r="D20" s="21">
        <v>15</v>
      </c>
      <c r="E20" s="21"/>
      <c r="F20" s="21"/>
      <c r="G20" s="22">
        <f>IF(OR(F20="",E20=""),"",(D20*25.4)+(2*E20*F20/100))</f>
      </c>
      <c r="H20" s="21"/>
      <c r="I20" s="23">
        <v>6</v>
      </c>
      <c r="J20" s="23">
        <v>15</v>
      </c>
      <c r="K20" s="23"/>
      <c r="L20" s="23"/>
      <c r="M20" s="24">
        <f>IF(OR(L20="",K20=""),"",(J20*25.4)+(2*K20*L20/100))</f>
      </c>
      <c r="N20" s="23"/>
      <c r="O20" s="26"/>
      <c r="P20" s="26"/>
      <c r="R20" s="27"/>
    </row>
    <row r="21" spans="1:18" ht="12.75">
      <c r="A21" s="20" t="s">
        <v>57</v>
      </c>
      <c r="B21" s="20">
        <v>1956</v>
      </c>
      <c r="C21" s="21">
        <v>4.5</v>
      </c>
      <c r="D21" s="21">
        <v>15</v>
      </c>
      <c r="E21" s="21">
        <v>145</v>
      </c>
      <c r="F21" s="21">
        <v>80</v>
      </c>
      <c r="G21" s="22">
        <f>IF(OR(F21="",E21=""),"",(D21*25.4)+(2*E21*F21/100))</f>
        <v>613</v>
      </c>
      <c r="H21" s="21"/>
      <c r="I21" s="23">
        <v>5.5</v>
      </c>
      <c r="J21" s="23">
        <v>15</v>
      </c>
      <c r="K21" s="23">
        <v>185</v>
      </c>
      <c r="L21" s="23">
        <v>65</v>
      </c>
      <c r="M21" s="24">
        <f>IF(OR(L21="",K21=""),"",(J21*25.4)+(2*K21*L21/100))</f>
        <v>621.5</v>
      </c>
      <c r="N21" s="23"/>
      <c r="O21" s="25" t="s">
        <v>20</v>
      </c>
      <c r="P21" s="26"/>
      <c r="Q21"/>
      <c r="R21" s="27" t="s">
        <v>58</v>
      </c>
    </row>
    <row r="22" spans="1:18" ht="12.75">
      <c r="A22" s="20" t="s">
        <v>59</v>
      </c>
      <c r="B22" s="20">
        <v>1969</v>
      </c>
      <c r="C22" s="21"/>
      <c r="D22" s="21">
        <v>15</v>
      </c>
      <c r="E22" s="21">
        <v>165</v>
      </c>
      <c r="F22" s="21">
        <v>60</v>
      </c>
      <c r="G22" s="22">
        <f>IF(OR(F22="",E22=""),"",(D22*25.4)+(2*E22*F22/100))</f>
        <v>579</v>
      </c>
      <c r="H22" s="21"/>
      <c r="I22" s="23">
        <v>5.5</v>
      </c>
      <c r="J22" s="23">
        <v>15</v>
      </c>
      <c r="K22" s="23">
        <v>195</v>
      </c>
      <c r="L22" s="23">
        <v>70</v>
      </c>
      <c r="M22" s="24">
        <f>IF(OR(L22="",K22=""),"",(J22*25.4)+(2*K22*L22/100))</f>
        <v>654</v>
      </c>
      <c r="N22" s="23" t="s">
        <v>60</v>
      </c>
      <c r="O22" s="25" t="s">
        <v>20</v>
      </c>
      <c r="P22" s="31" t="s">
        <v>20</v>
      </c>
      <c r="Q22"/>
      <c r="R22" s="27" t="s">
        <v>61</v>
      </c>
    </row>
    <row r="23" spans="1:18" ht="12.75">
      <c r="A23" s="20" t="s">
        <v>62</v>
      </c>
      <c r="B23" s="20">
        <v>1969</v>
      </c>
      <c r="C23" s="21">
        <v>6</v>
      </c>
      <c r="D23" s="21">
        <v>15</v>
      </c>
      <c r="E23" s="21">
        <v>155</v>
      </c>
      <c r="F23" s="21">
        <v>60</v>
      </c>
      <c r="G23" s="22">
        <f>IF(OR(F23="",E23=""),"",(D23*25.4)+(2*E23*F23/100))</f>
        <v>567</v>
      </c>
      <c r="H23" s="21" t="s">
        <v>26</v>
      </c>
      <c r="I23" s="23"/>
      <c r="J23" s="23">
        <v>15</v>
      </c>
      <c r="K23" s="23">
        <v>185</v>
      </c>
      <c r="L23" s="23">
        <v>65</v>
      </c>
      <c r="M23" s="24">
        <f>IF(OR(L23="",K23=""),"",(J23*25.4)+(2*K23*L23/100))</f>
        <v>621.5</v>
      </c>
      <c r="N23" s="23"/>
      <c r="O23" s="25" t="s">
        <v>20</v>
      </c>
      <c r="P23" s="26"/>
      <c r="Q23"/>
      <c r="R23" s="27" t="s">
        <v>63</v>
      </c>
    </row>
    <row r="24" spans="1:18" ht="12.75">
      <c r="A24" s="20" t="s">
        <v>64</v>
      </c>
      <c r="B24" s="20">
        <v>1967</v>
      </c>
      <c r="C24" s="21">
        <v>6</v>
      </c>
      <c r="D24" s="29">
        <v>16</v>
      </c>
      <c r="E24" s="21"/>
      <c r="F24" s="21"/>
      <c r="G24" s="22">
        <f>IF(OR(F24="",E24=""),"",(D24*25.4)+(2*E24*F24/100))</f>
      </c>
      <c r="H24" s="21"/>
      <c r="I24" s="23">
        <v>7</v>
      </c>
      <c r="J24" s="30">
        <v>16</v>
      </c>
      <c r="K24" s="23"/>
      <c r="L24" s="23"/>
      <c r="M24" s="24">
        <f>IF(OR(L24="",K24=""),"",(J24*25.4)+(2*K24*L24/100))</f>
      </c>
      <c r="N24" s="23"/>
      <c r="O24" s="25" t="s">
        <v>20</v>
      </c>
      <c r="P24" s="26"/>
      <c r="Q24"/>
      <c r="R24" s="27" t="s">
        <v>65</v>
      </c>
    </row>
    <row r="25" spans="1:18" ht="12.75">
      <c r="A25" s="20" t="s">
        <v>66</v>
      </c>
      <c r="B25" s="20">
        <v>1960</v>
      </c>
      <c r="C25" s="21">
        <v>4.5</v>
      </c>
      <c r="D25" s="21">
        <v>15</v>
      </c>
      <c r="E25" s="21">
        <v>145</v>
      </c>
      <c r="F25" s="21">
        <v>60</v>
      </c>
      <c r="G25" s="22">
        <f>IF(OR(F25="",E25=""),"",(D25*25.4)+(2*E25*F25/100))</f>
        <v>555</v>
      </c>
      <c r="H25" s="21"/>
      <c r="I25" s="23">
        <v>6</v>
      </c>
      <c r="J25" s="23">
        <v>15</v>
      </c>
      <c r="K25" s="23">
        <v>185</v>
      </c>
      <c r="L25" s="23">
        <v>65</v>
      </c>
      <c r="M25" s="24">
        <f>IF(OR(L25="",K25=""),"",(J25*25.4)+(2*K25*L25/100))</f>
        <v>621.5</v>
      </c>
      <c r="N25" s="23"/>
      <c r="O25" s="25" t="s">
        <v>20</v>
      </c>
      <c r="P25" s="26"/>
      <c r="Q25"/>
      <c r="R25" s="27" t="s">
        <v>67</v>
      </c>
    </row>
    <row r="26" spans="1:18" ht="12.75">
      <c r="A26" s="20" t="s">
        <v>68</v>
      </c>
      <c r="B26" s="20">
        <v>1969</v>
      </c>
      <c r="C26" s="21">
        <v>4.5</v>
      </c>
      <c r="D26" s="21">
        <v>15</v>
      </c>
      <c r="E26" s="21">
        <v>165</v>
      </c>
      <c r="F26" s="21">
        <v>65</v>
      </c>
      <c r="G26" s="22">
        <f>IF(OR(F26="",E26=""),"",(D26*25.4)+(2*E26*F26/100))</f>
        <v>595.5</v>
      </c>
      <c r="H26" s="21"/>
      <c r="I26" s="23">
        <v>5.5</v>
      </c>
      <c r="J26" s="23">
        <v>15</v>
      </c>
      <c r="K26" s="23">
        <v>195</v>
      </c>
      <c r="L26" s="23">
        <v>65</v>
      </c>
      <c r="M26" s="24">
        <f>IF(OR(L26="",K26=""),"",(J26*25.4)+(2*K26*L26/100))</f>
        <v>634.5</v>
      </c>
      <c r="N26" s="23"/>
      <c r="O26" s="25" t="s">
        <v>20</v>
      </c>
      <c r="P26" s="26"/>
      <c r="Q26"/>
      <c r="R26" s="27"/>
    </row>
    <row r="27" spans="1:18" ht="12.75">
      <c r="A27" s="20" t="s">
        <v>69</v>
      </c>
      <c r="B27" s="5">
        <v>1958</v>
      </c>
      <c r="C27" s="28">
        <v>5.5</v>
      </c>
      <c r="D27" s="29">
        <v>14</v>
      </c>
      <c r="E27" s="21">
        <v>175</v>
      </c>
      <c r="F27" s="21">
        <v>70</v>
      </c>
      <c r="G27" s="22">
        <f>IF(OR(F27="",E27=""),"",(D27*25.4)+(2*E27*F27/100))</f>
        <v>600.5999999999999</v>
      </c>
      <c r="H27" s="21"/>
      <c r="I27" s="23">
        <v>6</v>
      </c>
      <c r="J27" s="23">
        <v>15</v>
      </c>
      <c r="K27" s="23">
        <v>185</v>
      </c>
      <c r="L27" s="23">
        <v>65</v>
      </c>
      <c r="M27" s="24">
        <f>IF(OR(L27="",K27=""),"",(J27*25.4)+(2*K27*L27/100))</f>
        <v>621.5</v>
      </c>
      <c r="N27" s="23"/>
      <c r="O27" s="25" t="s">
        <v>20</v>
      </c>
      <c r="P27" s="26"/>
      <c r="Q27"/>
      <c r="R27" s="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32"/>
      <c r="P28" s="32"/>
      <c r="R28" s="27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32"/>
      <c r="P29" s="32"/>
      <c r="R29" s="27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32"/>
      <c r="P30" s="32"/>
      <c r="R30" s="27"/>
    </row>
    <row r="31" ht="12.75">
      <c r="R31" s="27"/>
    </row>
    <row r="32" ht="12.75">
      <c r="R32" s="27"/>
    </row>
    <row r="33" ht="12.75">
      <c r="R33" s="27"/>
    </row>
    <row r="34" ht="12.75">
      <c r="R34" s="27"/>
    </row>
  </sheetData>
  <sheetProtection selectLockedCells="1" selectUnlockedCells="1"/>
  <mergeCells count="6">
    <mergeCell ref="A2:A3"/>
    <mergeCell ref="B2:B3"/>
    <mergeCell ref="C2:H2"/>
    <mergeCell ref="I2:N2"/>
    <mergeCell ref="O2:Q3"/>
    <mergeCell ref="R2:R3"/>
  </mergeCells>
  <hyperlinks>
    <hyperlink ref="O4" r:id="rId1" display="Lien"/>
    <hyperlink ref="O5" r:id="rId2" display="Lien"/>
    <hyperlink ref="O6" r:id="rId3" display="Lien"/>
    <hyperlink ref="O7" r:id="rId4" display="Lien"/>
    <hyperlink ref="O8" r:id="rId5" display="Lien"/>
    <hyperlink ref="O9" r:id="rId6" display="Lien"/>
    <hyperlink ref="P9" r:id="rId7" display="Blog"/>
    <hyperlink ref="O10" r:id="rId8" display="Lien"/>
    <hyperlink ref="O11" r:id="rId9" display="Lien"/>
    <hyperlink ref="P11" r:id="rId10" display="Lien"/>
    <hyperlink ref="O13" r:id="rId11" display="Lien"/>
    <hyperlink ref="P13" r:id="rId12" display="Lien"/>
    <hyperlink ref="O14" r:id="rId13" display="Lien"/>
    <hyperlink ref="O15" r:id="rId14" display="Lien"/>
    <hyperlink ref="O18" r:id="rId15" display="Lien"/>
    <hyperlink ref="O19" r:id="rId16" display="Lien"/>
    <hyperlink ref="O21" r:id="rId17" display="Lien"/>
    <hyperlink ref="O22" r:id="rId18" display="Lien"/>
    <hyperlink ref="P22" r:id="rId19" display="Lien"/>
    <hyperlink ref="O23" r:id="rId20" display="Lien"/>
    <hyperlink ref="O24" r:id="rId21" display="Lien"/>
    <hyperlink ref="O25" r:id="rId22" display="Lien"/>
    <hyperlink ref="O26" r:id="rId23" display="Lien"/>
    <hyperlink ref="O27" r:id="rId24" display="Lien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 TRUCO</dc:creator>
  <cp:keywords/>
  <dc:description/>
  <cp:lastModifiedBy>Jean-Michel TRUCO</cp:lastModifiedBy>
  <dcterms:created xsi:type="dcterms:W3CDTF">2012-11-24T20:40:00Z</dcterms:created>
  <dcterms:modified xsi:type="dcterms:W3CDTF">2012-12-02T00:45:42Z</dcterms:modified>
  <cp:category/>
  <cp:version/>
  <cp:contentType/>
  <cp:contentStatus/>
  <cp:revision>37</cp:revision>
</cp:coreProperties>
</file>